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nce\Desktop\The Springboard Academy\Business Plan Template &amp; Examples _ Sample Plans_files\Costing models\"/>
    </mc:Choice>
  </mc:AlternateContent>
  <workbookProtection workbookAlgorithmName="SHA-512" workbookHashValue="PzgqhUICy395KkDygPOzp0qf06zphClrWzH7k73GcUwfu7ZWCe3OeModPSu4W8xfQecCvHehO7O4ckGdFCokaA==" workbookSaltValue="LUeSEQuB+p/00BS23ezmkQ==" workbookSpinCount="100000" lockStructure="1"/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Sheet1!$F$7:$I$7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I26" i="1" l="1"/>
  <c r="I21" i="1"/>
  <c r="D20" i="1"/>
  <c r="D21" i="1" s="1"/>
  <c r="D22" i="1" s="1"/>
  <c r="D15" i="1"/>
  <c r="D18" i="1" s="1"/>
  <c r="D8" i="1"/>
  <c r="D26" i="1" l="1"/>
  <c r="D24" i="1"/>
</calcChain>
</file>

<file path=xl/sharedStrings.xml><?xml version="1.0" encoding="utf-8"?>
<sst xmlns="http://schemas.openxmlformats.org/spreadsheetml/2006/main" count="40" uniqueCount="38">
  <si>
    <t>SIMPLE COSTING MODEL</t>
  </si>
  <si>
    <t>Service Industry</t>
  </si>
  <si>
    <t>Because you are selling time, we need to determine the cost of your time, and how many hours you can expect to be able bill per month.</t>
  </si>
  <si>
    <t>Billable hours:</t>
  </si>
  <si>
    <t>Hours per day</t>
  </si>
  <si>
    <t xml:space="preserve">Less: </t>
  </si>
  <si>
    <t>Travel time</t>
  </si>
  <si>
    <t>Bathroom break</t>
  </si>
  <si>
    <t>Admin</t>
  </si>
  <si>
    <t>Billable days of the year:</t>
  </si>
  <si>
    <t>Days of the year</t>
  </si>
  <si>
    <t>Less:</t>
  </si>
  <si>
    <t>P Holidays</t>
  </si>
  <si>
    <t>Annual Billable hours</t>
  </si>
  <si>
    <t>Billable hours per month</t>
  </si>
  <si>
    <t>Weekend days</t>
  </si>
  <si>
    <t>Vacation days</t>
  </si>
  <si>
    <t>OVERHEAD EXPENSES</t>
  </si>
  <si>
    <t>Amount</t>
  </si>
  <si>
    <t>Accounting fee</t>
  </si>
  <si>
    <t>Bank Charges</t>
  </si>
  <si>
    <t>Advertising &amp; Marketing</t>
  </si>
  <si>
    <t>Computer expense</t>
  </si>
  <si>
    <t>Entertainment</t>
  </si>
  <si>
    <t>Telephone and Cellphone</t>
  </si>
  <si>
    <t>Stationery + printing</t>
  </si>
  <si>
    <t>Insurance</t>
  </si>
  <si>
    <t>Interest</t>
  </si>
  <si>
    <t>Motor Vehicle expense</t>
  </si>
  <si>
    <t>Total Cost</t>
  </si>
  <si>
    <t>Monthly Expense:</t>
  </si>
  <si>
    <t>Salaries (Owners)</t>
  </si>
  <si>
    <t>Internet Costs</t>
  </si>
  <si>
    <t>Cost of your time per hour</t>
  </si>
  <si>
    <t>Selling price will depend on the amount of profit you are targetting.</t>
  </si>
  <si>
    <t>Profit Goal</t>
  </si>
  <si>
    <t>Total Income required</t>
  </si>
  <si>
    <t>Realistic billing hours (60%)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</si>
</sst>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R&quot;\ * #,##0.00_ ;_ &quot;R&quot;\ * \-#,##0.00_ ;_ &quot;R&quot;\ * &quot;-&quot;??_ ;_ @_ "/>
    <numFmt numFmtId="164" formatCode="_-[$R-1C09]* #,##0.00_-;\-[$R-1C09]* #,##0.00_-;_-[$R-1C09]* &quot;-&quot;??_-;_-@_-"/>
    <numFmt numFmtId="165" formatCode="_-[$R-1C09]* #,##0_-;\-[$R-1C09]* #,##0_-;_-[$R-1C09]* &quot;-&quot;??_-;_-@_-"/>
    <numFmt numFmtId="166" formatCode="_ &quot;R&quot;\ * #,##0_ ;_ &quot;R&quot;\ * \-#,##0_ ;_ &quot;R&quot;\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166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165" fontId="0" fillId="0" borderId="0" xfId="0" applyNumberFormat="1" applyProtection="1">
      <protection hidden="1"/>
    </xf>
    <xf numFmtId="0" fontId="6" fillId="0" borderId="19" xfId="0" applyFont="1" applyBorder="1" applyAlignment="1" applyProtection="1">
      <alignment horizontal="left" wrapText="1"/>
      <protection hidden="1"/>
    </xf>
    <xf numFmtId="0" fontId="6" fillId="0" borderId="20" xfId="0" applyFont="1" applyBorder="1" applyAlignment="1" applyProtection="1">
      <alignment horizontal="left" wrapText="1"/>
      <protection hidden="1"/>
    </xf>
    <xf numFmtId="0" fontId="6" fillId="0" borderId="21" xfId="0" applyFont="1" applyBorder="1" applyAlignment="1" applyProtection="1">
      <alignment horizontal="left" wrapText="1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22" xfId="0" applyFont="1" applyBorder="1" applyAlignment="1" applyProtection="1">
      <alignment horizontal="left" wrapText="1"/>
      <protection hidden="1"/>
    </xf>
    <xf numFmtId="0" fontId="6" fillId="0" borderId="23" xfId="0" applyFont="1" applyBorder="1" applyAlignment="1" applyProtection="1">
      <alignment horizontal="left" wrapText="1"/>
      <protection hidden="1"/>
    </xf>
    <xf numFmtId="0" fontId="6" fillId="0" borderId="24" xfId="0" applyFont="1" applyBorder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165" fontId="6" fillId="0" borderId="0" xfId="0" applyNumberFormat="1" applyFont="1" applyAlignment="1" applyProtection="1">
      <alignment horizontal="left" wrapText="1"/>
      <protection hidden="1"/>
    </xf>
    <xf numFmtId="166" fontId="6" fillId="0" borderId="0" xfId="0" applyNumberFormat="1" applyFont="1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center"/>
      <protection hidden="1"/>
    </xf>
    <xf numFmtId="164" fontId="6" fillId="0" borderId="2" xfId="0" applyNumberFormat="1" applyFont="1" applyBorder="1" applyProtection="1">
      <protection hidden="1"/>
    </xf>
    <xf numFmtId="164" fontId="0" fillId="0" borderId="3" xfId="0" applyNumberFormat="1" applyFont="1" applyBorder="1" applyProtection="1">
      <protection hidden="1"/>
    </xf>
    <xf numFmtId="1" fontId="0" fillId="0" borderId="4" xfId="0" applyNumberFormat="1" applyFont="1" applyBorder="1" applyProtection="1">
      <protection hidden="1"/>
    </xf>
    <xf numFmtId="0" fontId="0" fillId="0" borderId="0" xfId="0" applyFont="1" applyProtection="1">
      <protection hidden="1"/>
    </xf>
    <xf numFmtId="0" fontId="7" fillId="0" borderId="23" xfId="0" applyFont="1" applyBorder="1" applyAlignment="1" applyProtection="1">
      <alignment horizontal="center"/>
      <protection hidden="1"/>
    </xf>
    <xf numFmtId="166" fontId="7" fillId="0" borderId="0" xfId="0" applyNumberFormat="1" applyFont="1" applyProtection="1">
      <protection hidden="1"/>
    </xf>
    <xf numFmtId="164" fontId="6" fillId="0" borderId="5" xfId="0" applyNumberFormat="1" applyFont="1" applyBorder="1" applyProtection="1">
      <protection hidden="1"/>
    </xf>
    <xf numFmtId="164" fontId="9" fillId="0" borderId="1" xfId="0" applyNumberFormat="1" applyFont="1" applyBorder="1" applyProtection="1">
      <protection hidden="1"/>
    </xf>
    <xf numFmtId="0" fontId="0" fillId="0" borderId="1" xfId="0" applyNumberFormat="1" applyFont="1" applyBorder="1" applyProtection="1">
      <protection hidden="1"/>
    </xf>
    <xf numFmtId="1" fontId="0" fillId="0" borderId="6" xfId="0" applyNumberFormat="1" applyFont="1" applyBorder="1" applyProtection="1">
      <protection hidden="1"/>
    </xf>
    <xf numFmtId="0" fontId="0" fillId="0" borderId="2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6" fontId="0" fillId="0" borderId="4" xfId="1" applyNumberFormat="1" applyFont="1" applyBorder="1" applyProtection="1">
      <protection hidden="1"/>
    </xf>
    <xf numFmtId="0" fontId="0" fillId="0" borderId="5" xfId="0" applyFont="1" applyBorder="1" applyAlignment="1" applyProtection="1">
      <alignment horizontal="left"/>
      <protection hidden="1"/>
    </xf>
    <xf numFmtId="0" fontId="0" fillId="0" borderId="1" xfId="0" applyFont="1" applyBorder="1" applyAlignment="1" applyProtection="1">
      <alignment horizontal="left"/>
      <protection hidden="1"/>
    </xf>
    <xf numFmtId="166" fontId="0" fillId="0" borderId="6" xfId="1" applyNumberFormat="1" applyFont="1" applyBorder="1" applyProtection="1">
      <protection hidden="1"/>
    </xf>
    <xf numFmtId="164" fontId="3" fillId="0" borderId="17" xfId="0" applyNumberFormat="1" applyFont="1" applyBorder="1" applyProtection="1">
      <protection hidden="1"/>
    </xf>
    <xf numFmtId="164" fontId="10" fillId="0" borderId="18" xfId="0" applyNumberFormat="1" applyFont="1" applyBorder="1" applyProtection="1">
      <protection hidden="1"/>
    </xf>
    <xf numFmtId="164" fontId="5" fillId="0" borderId="18" xfId="0" applyNumberFormat="1" applyFont="1" applyBorder="1" applyProtection="1">
      <protection hidden="1"/>
    </xf>
    <xf numFmtId="1" fontId="5" fillId="0" borderId="16" xfId="0" applyNumberFormat="1" applyFont="1" applyBorder="1" applyProtection="1">
      <protection hidden="1"/>
    </xf>
    <xf numFmtId="164" fontId="3" fillId="0" borderId="0" xfId="0" applyNumberFormat="1" applyFont="1" applyBorder="1" applyProtection="1">
      <protection hidden="1"/>
    </xf>
    <xf numFmtId="164" fontId="10" fillId="0" borderId="0" xfId="0" applyNumberFormat="1" applyFont="1" applyBorder="1" applyProtection="1">
      <protection hidden="1"/>
    </xf>
    <xf numFmtId="164" fontId="5" fillId="0" borderId="0" xfId="0" applyNumberFormat="1" applyFont="1" applyBorder="1" applyProtection="1">
      <protection hidden="1"/>
    </xf>
    <xf numFmtId="1" fontId="5" fillId="0" borderId="0" xfId="0" applyNumberFormat="1" applyFont="1" applyBorder="1" applyProtection="1">
      <protection hidden="1"/>
    </xf>
    <xf numFmtId="164" fontId="2" fillId="0" borderId="0" xfId="0" applyNumberFormat="1" applyFont="1" applyProtection="1">
      <protection hidden="1"/>
    </xf>
    <xf numFmtId="164" fontId="9" fillId="0" borderId="0" xfId="0" applyNumberFormat="1" applyFont="1" applyProtection="1">
      <protection hidden="1"/>
    </xf>
    <xf numFmtId="164" fontId="0" fillId="0" borderId="0" xfId="0" applyNumberFormat="1" applyFont="1" applyProtection="1">
      <protection hidden="1"/>
    </xf>
    <xf numFmtId="1" fontId="0" fillId="0" borderId="0" xfId="0" applyNumberFormat="1" applyFont="1" applyProtection="1">
      <protection hidden="1"/>
    </xf>
    <xf numFmtId="164" fontId="9" fillId="0" borderId="3" xfId="0" applyNumberFormat="1" applyFont="1" applyBorder="1" applyProtection="1">
      <protection hidden="1"/>
    </xf>
    <xf numFmtId="165" fontId="0" fillId="0" borderId="1" xfId="0" applyNumberFormat="1" applyFont="1" applyBorder="1" applyProtection="1">
      <protection hidden="1"/>
    </xf>
    <xf numFmtId="166" fontId="0" fillId="0" borderId="25" xfId="1" applyNumberFormat="1" applyFont="1" applyFill="1" applyBorder="1" applyProtection="1">
      <protection hidden="1"/>
    </xf>
    <xf numFmtId="164" fontId="6" fillId="0" borderId="0" xfId="0" applyNumberFormat="1" applyFont="1" applyProtection="1">
      <protection hidden="1"/>
    </xf>
    <xf numFmtId="1" fontId="0" fillId="0" borderId="0" xfId="0" applyNumberFormat="1" applyFont="1" applyBorder="1" applyProtection="1">
      <protection hidden="1"/>
    </xf>
    <xf numFmtId="164" fontId="6" fillId="0" borderId="2" xfId="0" applyNumberFormat="1" applyFont="1" applyBorder="1" applyAlignment="1" applyProtection="1">
      <alignment horizontal="left"/>
      <protection hidden="1"/>
    </xf>
    <xf numFmtId="164" fontId="6" fillId="0" borderId="3" xfId="0" applyNumberFormat="1" applyFont="1" applyBorder="1" applyAlignment="1" applyProtection="1">
      <alignment horizontal="left"/>
      <protection hidden="1"/>
    </xf>
    <xf numFmtId="0" fontId="0" fillId="0" borderId="7" xfId="0" applyFont="1" applyBorder="1" applyAlignment="1" applyProtection="1">
      <alignment horizontal="left"/>
      <protection hidden="1"/>
    </xf>
    <xf numFmtId="0" fontId="0" fillId="0" borderId="8" xfId="0" applyFont="1" applyBorder="1" applyAlignment="1" applyProtection="1">
      <alignment horizontal="left"/>
      <protection hidden="1"/>
    </xf>
    <xf numFmtId="166" fontId="0" fillId="0" borderId="9" xfId="1" applyNumberFormat="1" applyFont="1" applyBorder="1" applyProtection="1">
      <protection hidden="1"/>
    </xf>
    <xf numFmtId="164" fontId="11" fillId="0" borderId="5" xfId="0" applyNumberFormat="1" applyFont="1" applyBorder="1" applyAlignment="1" applyProtection="1">
      <alignment horizontal="left"/>
      <protection hidden="1"/>
    </xf>
    <xf numFmtId="164" fontId="11" fillId="0" borderId="1" xfId="0" applyNumberFormat="1" applyFont="1" applyBorder="1" applyAlignment="1" applyProtection="1">
      <alignment horizontal="left"/>
      <protection hidden="1"/>
    </xf>
    <xf numFmtId="1" fontId="12" fillId="0" borderId="6" xfId="0" applyNumberFormat="1" applyFont="1" applyBorder="1" applyProtection="1">
      <protection hidden="1"/>
    </xf>
    <xf numFmtId="0" fontId="5" fillId="0" borderId="10" xfId="0" applyFont="1" applyBorder="1" applyAlignment="1" applyProtection="1">
      <alignment horizontal="left"/>
      <protection hidden="1"/>
    </xf>
    <xf numFmtId="0" fontId="5" fillId="0" borderId="11" xfId="0" applyFont="1" applyBorder="1" applyAlignment="1" applyProtection="1">
      <alignment horizontal="left"/>
      <protection hidden="1"/>
    </xf>
    <xf numFmtId="166" fontId="0" fillId="0" borderId="12" xfId="1" applyNumberFormat="1" applyFont="1" applyBorder="1" applyProtection="1">
      <protection hidden="1"/>
    </xf>
    <xf numFmtId="164" fontId="6" fillId="0" borderId="17" xfId="0" applyNumberFormat="1" applyFont="1" applyBorder="1" applyAlignment="1" applyProtection="1">
      <alignment horizontal="left"/>
      <protection hidden="1"/>
    </xf>
    <xf numFmtId="164" fontId="6" fillId="0" borderId="18" xfId="0" applyNumberFormat="1" applyFont="1" applyBorder="1" applyAlignment="1" applyProtection="1">
      <alignment horizontal="left"/>
      <protection hidden="1"/>
    </xf>
    <xf numFmtId="1" fontId="0" fillId="0" borderId="16" xfId="0" applyNumberFormat="1" applyFont="1" applyBorder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166" fontId="0" fillId="0" borderId="0" xfId="1" applyNumberFormat="1" applyFont="1" applyBorder="1" applyProtection="1">
      <protection hidden="1"/>
    </xf>
    <xf numFmtId="165" fontId="0" fillId="0" borderId="0" xfId="0" applyNumberFormat="1" applyFont="1" applyBorder="1" applyProtection="1">
      <protection hidden="1"/>
    </xf>
    <xf numFmtId="164" fontId="3" fillId="0" borderId="13" xfId="0" applyNumberFormat="1" applyFont="1" applyBorder="1" applyAlignment="1" applyProtection="1">
      <alignment horizontal="left"/>
      <protection hidden="1"/>
    </xf>
    <xf numFmtId="164" fontId="3" fillId="0" borderId="14" xfId="0" applyNumberFormat="1" applyFont="1" applyBorder="1" applyAlignment="1" applyProtection="1">
      <alignment horizontal="left"/>
      <protection hidden="1"/>
    </xf>
    <xf numFmtId="164" fontId="3" fillId="0" borderId="14" xfId="0" applyNumberFormat="1" applyFont="1" applyBorder="1" applyProtection="1">
      <protection hidden="1"/>
    </xf>
    <xf numFmtId="165" fontId="3" fillId="0" borderId="15" xfId="0" applyNumberFormat="1" applyFont="1" applyBorder="1" applyProtection="1">
      <protection hidden="1"/>
    </xf>
    <xf numFmtId="0" fontId="5" fillId="0" borderId="13" xfId="0" applyFont="1" applyBorder="1" applyProtection="1">
      <protection hidden="1"/>
    </xf>
    <xf numFmtId="0" fontId="5" fillId="0" borderId="14" xfId="0" applyFont="1" applyBorder="1" applyProtection="1">
      <protection hidden="1"/>
    </xf>
    <xf numFmtId="166" fontId="5" fillId="0" borderId="15" xfId="0" applyNumberFormat="1" applyFont="1" applyBorder="1" applyProtection="1">
      <protection hidden="1"/>
    </xf>
    <xf numFmtId="0" fontId="6" fillId="0" borderId="0" xfId="0" applyFont="1" applyProtection="1">
      <protection hidden="1"/>
    </xf>
    <xf numFmtId="0" fontId="8" fillId="0" borderId="13" xfId="0" applyFont="1" applyBorder="1" applyAlignment="1" applyProtection="1">
      <alignment horizontal="left" wrapText="1"/>
      <protection hidden="1"/>
    </xf>
    <xf numFmtId="0" fontId="8" fillId="0" borderId="14" xfId="0" applyFont="1" applyBorder="1" applyAlignment="1" applyProtection="1">
      <alignment horizontal="left" wrapText="1"/>
      <protection hidden="1"/>
    </xf>
    <xf numFmtId="165" fontId="8" fillId="0" borderId="15" xfId="0" applyNumberFormat="1" applyFont="1" applyBorder="1" applyAlignment="1" applyProtection="1">
      <alignment wrapText="1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L13" sqref="L13"/>
    </sheetView>
  </sheetViews>
  <sheetFormatPr defaultRowHeight="15" x14ac:dyDescent="0.25"/>
  <cols>
    <col min="1" max="1" width="19" style="2" customWidth="1"/>
    <col min="2" max="2" width="13.7109375" style="2" customWidth="1"/>
    <col min="3" max="3" width="6.5703125" style="2" bestFit="1" customWidth="1"/>
    <col min="4" max="4" width="8.140625" style="5" customWidth="1"/>
    <col min="5" max="5" width="4.7109375" style="2" customWidth="1"/>
    <col min="6" max="6" width="10.42578125" style="2" customWidth="1"/>
    <col min="7" max="7" width="9.140625" style="2"/>
    <col min="8" max="8" width="7.28515625" style="2" customWidth="1"/>
    <col min="9" max="9" width="9.140625" style="3" customWidth="1"/>
    <col min="10" max="16384" width="9.140625" style="2"/>
  </cols>
  <sheetData>
    <row r="1" spans="1:10" ht="21" x14ac:dyDescent="0.35">
      <c r="A1" s="1" t="s">
        <v>0</v>
      </c>
      <c r="B1" s="1"/>
      <c r="C1" s="1"/>
      <c r="D1" s="1"/>
      <c r="E1" s="1"/>
      <c r="F1" s="1"/>
    </row>
    <row r="2" spans="1:10" ht="19.5" thickBot="1" x14ac:dyDescent="0.35">
      <c r="A2" s="4" t="s">
        <v>1</v>
      </c>
    </row>
    <row r="3" spans="1:10" ht="15.75" x14ac:dyDescent="0.25">
      <c r="A3" s="6" t="s">
        <v>2</v>
      </c>
      <c r="B3" s="7"/>
      <c r="C3" s="7"/>
      <c r="D3" s="7"/>
      <c r="E3" s="7"/>
      <c r="F3" s="7"/>
      <c r="G3" s="7"/>
      <c r="H3" s="7"/>
      <c r="I3" s="8"/>
      <c r="J3" s="9"/>
    </row>
    <row r="4" spans="1:10" ht="16.5" thickBot="1" x14ac:dyDescent="0.3">
      <c r="A4" s="10"/>
      <c r="B4" s="11"/>
      <c r="C4" s="11"/>
      <c r="D4" s="11"/>
      <c r="E4" s="11"/>
      <c r="F4" s="11"/>
      <c r="G4" s="11"/>
      <c r="H4" s="11"/>
      <c r="I4" s="12"/>
      <c r="J4" s="13"/>
    </row>
    <row r="5" spans="1:10" ht="15.75" x14ac:dyDescent="0.25">
      <c r="A5" s="13"/>
      <c r="B5" s="13"/>
      <c r="C5" s="13"/>
      <c r="D5" s="14"/>
      <c r="E5" s="13"/>
      <c r="F5" s="13"/>
      <c r="G5" s="13"/>
      <c r="H5" s="13"/>
      <c r="I5" s="15"/>
      <c r="J5" s="13"/>
    </row>
    <row r="6" spans="1:10" ht="19.5" thickBot="1" x14ac:dyDescent="0.35">
      <c r="A6" s="4" t="s">
        <v>3</v>
      </c>
      <c r="F6" s="16" t="s">
        <v>17</v>
      </c>
      <c r="G6" s="16"/>
      <c r="H6" s="16"/>
      <c r="I6" s="16"/>
    </row>
    <row r="7" spans="1:10" ht="16.5" thickBot="1" x14ac:dyDescent="0.3">
      <c r="A7" s="17" t="s">
        <v>4</v>
      </c>
      <c r="B7" s="18"/>
      <c r="C7" s="18"/>
      <c r="D7" s="19">
        <v>8</v>
      </c>
      <c r="E7" s="20"/>
      <c r="F7" s="21" t="s">
        <v>30</v>
      </c>
      <c r="G7" s="21"/>
      <c r="H7" s="21"/>
      <c r="I7" s="22" t="s">
        <v>18</v>
      </c>
    </row>
    <row r="8" spans="1:10" ht="15.75" x14ac:dyDescent="0.25">
      <c r="A8" s="23" t="s">
        <v>5</v>
      </c>
      <c r="B8" s="24" t="s">
        <v>6</v>
      </c>
      <c r="C8" s="25">
        <v>1</v>
      </c>
      <c r="D8" s="26">
        <f>SUM(C8:C10)</f>
        <v>3</v>
      </c>
      <c r="E8" s="20"/>
      <c r="F8" s="27" t="s">
        <v>19</v>
      </c>
      <c r="G8" s="28"/>
      <c r="H8" s="28"/>
      <c r="I8" s="29">
        <v>500</v>
      </c>
    </row>
    <row r="9" spans="1:10" ht="15.75" x14ac:dyDescent="0.25">
      <c r="A9" s="23"/>
      <c r="B9" s="24" t="s">
        <v>7</v>
      </c>
      <c r="C9" s="25">
        <v>0.5</v>
      </c>
      <c r="D9" s="26"/>
      <c r="E9" s="20"/>
      <c r="F9" s="30" t="s">
        <v>21</v>
      </c>
      <c r="G9" s="31"/>
      <c r="H9" s="31"/>
      <c r="I9" s="32">
        <v>1000</v>
      </c>
    </row>
    <row r="10" spans="1:10" ht="15.75" x14ac:dyDescent="0.25">
      <c r="A10" s="23"/>
      <c r="B10" s="24" t="s">
        <v>8</v>
      </c>
      <c r="C10" s="25">
        <v>1.5</v>
      </c>
      <c r="D10" s="26"/>
      <c r="E10" s="20"/>
      <c r="F10" s="30" t="s">
        <v>20</v>
      </c>
      <c r="G10" s="31"/>
      <c r="H10" s="31"/>
      <c r="I10" s="32">
        <v>250</v>
      </c>
    </row>
    <row r="11" spans="1:10" ht="16.5" thickBot="1" x14ac:dyDescent="0.3">
      <c r="A11" s="33" t="s">
        <v>3</v>
      </c>
      <c r="B11" s="34"/>
      <c r="C11" s="35"/>
      <c r="D11" s="36">
        <f>+D7-D8</f>
        <v>5</v>
      </c>
      <c r="E11" s="20"/>
      <c r="F11" s="30" t="s">
        <v>22</v>
      </c>
      <c r="G11" s="31"/>
      <c r="H11" s="31"/>
      <c r="I11" s="32">
        <v>400</v>
      </c>
    </row>
    <row r="12" spans="1:10" ht="15.75" x14ac:dyDescent="0.25">
      <c r="A12" s="37"/>
      <c r="B12" s="38"/>
      <c r="C12" s="39"/>
      <c r="D12" s="40"/>
      <c r="E12" s="20"/>
      <c r="F12" s="30" t="s">
        <v>23</v>
      </c>
      <c r="G12" s="31"/>
      <c r="H12" s="31"/>
      <c r="I12" s="32">
        <v>250</v>
      </c>
    </row>
    <row r="13" spans="1:10" ht="19.5" thickBot="1" x14ac:dyDescent="0.35">
      <c r="A13" s="41" t="s">
        <v>9</v>
      </c>
      <c r="B13" s="42"/>
      <c r="C13" s="43"/>
      <c r="D13" s="44"/>
      <c r="E13" s="20"/>
      <c r="F13" s="30" t="s">
        <v>26</v>
      </c>
      <c r="G13" s="31"/>
      <c r="H13" s="31"/>
      <c r="I13" s="32">
        <v>1500</v>
      </c>
    </row>
    <row r="14" spans="1:10" ht="15.75" x14ac:dyDescent="0.25">
      <c r="A14" s="17" t="s">
        <v>10</v>
      </c>
      <c r="B14" s="45"/>
      <c r="C14" s="18"/>
      <c r="D14" s="19">
        <v>365</v>
      </c>
      <c r="E14" s="20"/>
      <c r="F14" s="30" t="s">
        <v>27</v>
      </c>
      <c r="G14" s="31"/>
      <c r="H14" s="31"/>
      <c r="I14" s="32">
        <v>100</v>
      </c>
    </row>
    <row r="15" spans="1:10" ht="15.75" x14ac:dyDescent="0.25">
      <c r="A15" s="23" t="s">
        <v>11</v>
      </c>
      <c r="B15" s="24" t="s">
        <v>15</v>
      </c>
      <c r="C15" s="46">
        <v>104</v>
      </c>
      <c r="D15" s="26">
        <f>SUM(C15:C17)</f>
        <v>133</v>
      </c>
      <c r="E15" s="20"/>
      <c r="F15" s="30" t="s">
        <v>32</v>
      </c>
      <c r="G15" s="31"/>
      <c r="H15" s="31"/>
      <c r="I15" s="47">
        <v>750</v>
      </c>
    </row>
    <row r="16" spans="1:10" ht="15.75" x14ac:dyDescent="0.25">
      <c r="A16" s="23"/>
      <c r="B16" s="24" t="s">
        <v>12</v>
      </c>
      <c r="C16" s="46">
        <v>14</v>
      </c>
      <c r="D16" s="26"/>
      <c r="E16" s="20"/>
      <c r="F16" s="30" t="s">
        <v>28</v>
      </c>
      <c r="G16" s="31"/>
      <c r="H16" s="31"/>
      <c r="I16" s="32">
        <v>3500</v>
      </c>
    </row>
    <row r="17" spans="1:9" ht="15.75" x14ac:dyDescent="0.25">
      <c r="A17" s="23"/>
      <c r="B17" s="24" t="s">
        <v>16</v>
      </c>
      <c r="C17" s="46">
        <v>15</v>
      </c>
      <c r="D17" s="26"/>
      <c r="E17" s="20"/>
      <c r="F17" s="30" t="s">
        <v>31</v>
      </c>
      <c r="G17" s="31"/>
      <c r="H17" s="31"/>
      <c r="I17" s="32">
        <v>20000</v>
      </c>
    </row>
    <row r="18" spans="1:9" ht="16.5" thickBot="1" x14ac:dyDescent="0.3">
      <c r="A18" s="33" t="s">
        <v>9</v>
      </c>
      <c r="B18" s="35"/>
      <c r="C18" s="35"/>
      <c r="D18" s="36">
        <f>+D14-D15</f>
        <v>232</v>
      </c>
      <c r="E18" s="20"/>
      <c r="F18" s="30" t="s">
        <v>25</v>
      </c>
      <c r="G18" s="31"/>
      <c r="H18" s="31"/>
      <c r="I18" s="32">
        <v>250</v>
      </c>
    </row>
    <row r="19" spans="1:9" ht="16.5" thickBot="1" x14ac:dyDescent="0.3">
      <c r="A19" s="48"/>
      <c r="B19" s="43"/>
      <c r="C19" s="43"/>
      <c r="D19" s="49"/>
      <c r="E19" s="20"/>
      <c r="F19" s="30" t="s">
        <v>24</v>
      </c>
      <c r="G19" s="31"/>
      <c r="H19" s="31"/>
      <c r="I19" s="32">
        <v>500</v>
      </c>
    </row>
    <row r="20" spans="1:9" ht="16.5" thickBot="1" x14ac:dyDescent="0.3">
      <c r="A20" s="50" t="s">
        <v>13</v>
      </c>
      <c r="B20" s="51"/>
      <c r="C20" s="51"/>
      <c r="D20" s="19">
        <f>+D11*D18</f>
        <v>1160</v>
      </c>
      <c r="E20" s="20"/>
      <c r="F20" s="52"/>
      <c r="G20" s="53"/>
      <c r="H20" s="53"/>
      <c r="I20" s="54"/>
    </row>
    <row r="21" spans="1:9" ht="16.5" thickBot="1" x14ac:dyDescent="0.3">
      <c r="A21" s="55" t="s">
        <v>14</v>
      </c>
      <c r="B21" s="56"/>
      <c r="C21" s="56"/>
      <c r="D21" s="57">
        <f>+D20/12</f>
        <v>96.666666666666671</v>
      </c>
      <c r="E21" s="20"/>
      <c r="F21" s="58" t="s">
        <v>29</v>
      </c>
      <c r="G21" s="59"/>
      <c r="H21" s="59"/>
      <c r="I21" s="60">
        <f>SUM(I8:I20)</f>
        <v>29000</v>
      </c>
    </row>
    <row r="22" spans="1:9" ht="16.5" thickBot="1" x14ac:dyDescent="0.3">
      <c r="A22" s="61" t="s">
        <v>37</v>
      </c>
      <c r="B22" s="62"/>
      <c r="C22" s="62"/>
      <c r="D22" s="63">
        <f>+D21*0.6</f>
        <v>58</v>
      </c>
      <c r="E22" s="20"/>
      <c r="F22" s="64"/>
      <c r="G22" s="64"/>
      <c r="H22" s="64"/>
      <c r="I22" s="65"/>
    </row>
    <row r="23" spans="1:9" ht="16.5" thickBot="1" x14ac:dyDescent="0.3">
      <c r="A23" s="48"/>
      <c r="B23" s="43"/>
      <c r="C23" s="43"/>
      <c r="D23" s="66"/>
      <c r="E23" s="20"/>
      <c r="F23" s="20"/>
      <c r="G23" s="20"/>
    </row>
    <row r="24" spans="1:9" ht="16.5" thickBot="1" x14ac:dyDescent="0.3">
      <c r="A24" s="67" t="s">
        <v>33</v>
      </c>
      <c r="B24" s="68"/>
      <c r="C24" s="69"/>
      <c r="D24" s="70">
        <f>+I21/D22</f>
        <v>500</v>
      </c>
      <c r="E24" s="20"/>
      <c r="F24" s="71" t="s">
        <v>35</v>
      </c>
      <c r="G24" s="72"/>
      <c r="H24" s="72"/>
      <c r="I24" s="73">
        <v>15000</v>
      </c>
    </row>
    <row r="25" spans="1:9" ht="16.5" thickBot="1" x14ac:dyDescent="0.3">
      <c r="A25" s="74"/>
      <c r="B25" s="20"/>
      <c r="C25" s="20"/>
      <c r="D25" s="66"/>
      <c r="E25" s="20"/>
      <c r="F25" s="20"/>
      <c r="G25" s="20"/>
    </row>
    <row r="26" spans="1:9" ht="30" customHeight="1" thickBot="1" x14ac:dyDescent="0.3">
      <c r="A26" s="75" t="s">
        <v>34</v>
      </c>
      <c r="B26" s="76"/>
      <c r="C26" s="76"/>
      <c r="D26" s="77">
        <f>+I26/D22+1</f>
        <v>759.62068965517244</v>
      </c>
      <c r="E26" s="20"/>
      <c r="F26" s="71" t="s">
        <v>36</v>
      </c>
      <c r="G26" s="72"/>
      <c r="H26" s="72"/>
      <c r="I26" s="73">
        <f>+I24+I21</f>
        <v>44000</v>
      </c>
    </row>
  </sheetData>
  <sheetProtection algorithmName="SHA-512" hashValue="z4gsFkuX3N1kXB6H4A2WmdMiTj/dPxf0FyrqknglQj3saVCKC7/1TmK9Io5Lyz4cAQozTFqbrMukPJUVFzH7Pg==" saltValue="ioHeJ/EfBcF+md/my8RByw==" spinCount="100000" sheet="1" objects="1" scenarios="1"/>
  <autoFilter ref="F7:I7">
    <filterColumn colId="0" showButton="0"/>
    <filterColumn colId="1" showButton="0"/>
  </autoFilter>
  <sortState ref="F7:H18">
    <sortCondition ref="F7"/>
  </sortState>
  <mergeCells count="23">
    <mergeCell ref="A24:B24"/>
    <mergeCell ref="A3:I4"/>
    <mergeCell ref="A26:C26"/>
    <mergeCell ref="F18:H18"/>
    <mergeCell ref="F19:H19"/>
    <mergeCell ref="F20:H20"/>
    <mergeCell ref="F21:H21"/>
    <mergeCell ref="F7:H7"/>
    <mergeCell ref="A22:C22"/>
    <mergeCell ref="A1:F1"/>
    <mergeCell ref="A20:C20"/>
    <mergeCell ref="A21:C21"/>
    <mergeCell ref="F6:I6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</mergeCells>
  <pageMargins left="0.7" right="0.7" top="0.75" bottom="0.75" header="0.3" footer="0.3"/>
  <pageSetup paperSize="9" scale="81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Terence Knott-Craig</dc:creator>
  <cp:lastModifiedBy>Terence Knott-Craig</cp:lastModifiedBy>
  <cp:lastPrinted>2018-03-03T19:37:42Z</cp:lastPrinted>
  <dcterms:created xsi:type="dcterms:W3CDTF">2018-03-03T14:22:50Z</dcterms:created>
  <dcterms:modified xsi:type="dcterms:W3CDTF">2018-03-04T18:34:13Z</dcterms:modified>
</cp:coreProperties>
</file>